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ssumptions and 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PLN &quot;#,##0"/>
    <numFmt numFmtId="165" formatCode="0.0 &quot;days&quot;"/>
    <numFmt numFmtId="166" formatCode="#,##0.0"/>
    <numFmt numFmtId="167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F3F34"/>
      <sz val="16"/>
    </font>
    <font>
      <name val="Arial"/>
      <color rgb="005F6E67"/>
      <sz val="10"/>
    </font>
    <font>
      <name val="Arial"/>
      <b val="1"/>
      <color rgb="001F3F34"/>
      <sz val="11"/>
    </font>
    <font>
      <name val="Arial"/>
      <b val="1"/>
      <color rgb="000D1A15"/>
      <sz val="10"/>
    </font>
    <font>
      <name val="Arial"/>
      <color rgb="000D1A15"/>
      <sz val="10"/>
    </font>
    <font>
      <name val="Arial"/>
      <color rgb="005F6E67"/>
      <sz val="9"/>
    </font>
    <font>
      <name val="Arial"/>
      <i val="1"/>
      <color rgb="005F6E67"/>
      <sz val="9"/>
    </font>
    <font>
      <name val="Arial"/>
      <b val="1"/>
      <color rgb="001F3F34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C8E0D6"/>
      </patternFill>
    </fill>
    <fill>
      <patternFill patternType="solid">
        <fgColor rgb="00FFF2CC"/>
      </patternFill>
    </fill>
    <fill>
      <patternFill patternType="solid">
        <fgColor rgb="00FFF4DE"/>
      </patternFill>
    </fill>
  </fills>
  <borders count="2">
    <border>
      <left/>
      <right/>
      <top/>
      <bottom/>
      <diagonal/>
    </border>
    <border>
      <left style="thin">
        <color rgb="00C8C2B0"/>
      </left>
      <right style="thin">
        <color rgb="00C8C2B0"/>
      </right>
      <top style="thin">
        <color rgb="00C8C2B0"/>
      </top>
      <bottom style="thin">
        <color rgb="00C8C2B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3" fontId="4" fillId="3" borderId="1" applyAlignment="1" pivotButton="0" quotePrefix="0" xfId="0">
      <alignment horizontal="right"/>
    </xf>
    <xf numFmtId="0" fontId="6" fillId="0" borderId="0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4" fillId="4" borderId="0" pivotButton="0" quotePrefix="0" xfId="0"/>
    <xf numFmtId="164" fontId="4" fillId="4" borderId="0" applyAlignment="1" pivotButton="0" quotePrefix="0" xfId="0">
      <alignment horizontal="right"/>
    </xf>
    <xf numFmtId="0" fontId="6" fillId="4" borderId="0" pivotButton="0" quotePrefix="0" xfId="0"/>
    <xf numFmtId="3" fontId="5" fillId="0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167" fontId="5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indgram.com/en/for-hr/reports/polish-productivity-study-2026" TargetMode="External" Id="rId1"/><Relationship Type="http://schemas.openxmlformats.org/officeDocument/2006/relationships/hyperlink" Target="https://mindgram.com/en/methodology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70" customWidth="1" min="3" max="3"/>
  </cols>
  <sheetData>
    <row r="1" ht="26" customHeight="1">
      <c r="A1" s="1" t="inlineStr">
        <is>
          <t>The cost of presenteeism and absence in your company</t>
        </is>
      </c>
    </row>
    <row r="2">
      <c r="A2" s="2" t="inlineStr">
        <is>
          <t>Fill in the yellow cells and the results update automatically. Assumptions and sources are on the next sheet.</t>
        </is>
      </c>
    </row>
    <row r="4" ht="20" customHeight="1">
      <c r="A4" s="3" t="inlineStr">
        <is>
          <t>INPUTS</t>
        </is>
      </c>
      <c r="B4" s="4" t="n"/>
      <c r="C4" s="4" t="n"/>
    </row>
    <row r="5">
      <c r="A5" s="5" t="inlineStr">
        <is>
          <t>Headcount</t>
        </is>
      </c>
      <c r="B5" s="6" t="n">
        <v>1000</v>
      </c>
      <c r="C5" s="7" t="inlineStr">
        <is>
          <t>people – example value, enter your own</t>
        </is>
      </c>
    </row>
    <row r="6">
      <c r="A6" s="5" t="inlineStr">
        <is>
          <t>Average monthly gross salary</t>
        </is>
      </c>
      <c r="B6" s="8" t="n">
        <v>7447.16</v>
      </c>
      <c r="C6" s="7" t="inlineStr">
        <is>
          <t>PLN per month – the default is the GUS median for January 2026; enter your own average</t>
        </is>
      </c>
    </row>
    <row r="7">
      <c r="A7" s="5" t="inlineStr">
        <is>
          <t>Working days per year</t>
        </is>
      </c>
      <c r="B7" s="6" t="n">
        <v>252</v>
      </c>
      <c r="C7" s="7" t="inlineStr">
        <is>
          <t>days – as in the board calculator at mindgram.com</t>
        </is>
      </c>
    </row>
    <row r="8">
      <c r="A8" s="5" t="inlineStr">
        <is>
          <t>Working days lost to absence</t>
        </is>
      </c>
      <c r="B8" s="9" t="n">
        <v>1</v>
      </c>
      <c r="C8" s="7" t="inlineStr">
        <is>
          <t>per person per month – 2026 study</t>
        </is>
      </c>
    </row>
    <row r="9">
      <c r="A9" s="5" t="inlineStr">
        <is>
          <t>Working days lost to presenteeism</t>
        </is>
      </c>
      <c r="B9" s="9" t="n">
        <v>2.6</v>
      </c>
      <c r="C9" s="7" t="inlineStr">
        <is>
          <t>per person per month – 2026 study</t>
        </is>
      </c>
    </row>
    <row r="11" ht="20" customHeight="1">
      <c r="A11" s="3" t="inlineStr">
        <is>
          <t>RESULTS</t>
        </is>
      </c>
      <c r="B11" s="4" t="n"/>
      <c r="C11" s="4" t="n"/>
    </row>
    <row r="12">
      <c r="A12" s="5" t="inlineStr">
        <is>
          <t>Cost of one working day</t>
        </is>
      </c>
      <c r="B12" s="10">
        <f>B6*12/B7</f>
        <v/>
      </c>
      <c r="C12" s="7" t="inlineStr">
        <is>
          <t>annual salary / working days</t>
        </is>
      </c>
    </row>
    <row r="13">
      <c r="A13" s="5" t="inlineStr">
        <is>
          <t>Yearly cost of absence</t>
        </is>
      </c>
      <c r="B13" s="10">
        <f>B5*B8*12*B12</f>
        <v/>
      </c>
      <c r="C13" s="7" t="inlineStr">
        <is>
          <t>headcount × days lost to absence × 12 × daily cost</t>
        </is>
      </c>
    </row>
    <row r="14">
      <c r="A14" s="5" t="inlineStr">
        <is>
          <t>Yearly cost of presenteeism</t>
        </is>
      </c>
      <c r="B14" s="10">
        <f>B5*B9*12*B12</f>
        <v/>
      </c>
      <c r="C14" s="7" t="inlineStr">
        <is>
          <t>headcount × days lost to presenteeism × 12 × daily cost</t>
        </is>
      </c>
    </row>
    <row r="15">
      <c r="A15" s="11" t="inlineStr">
        <is>
          <t>Total per year</t>
        </is>
      </c>
      <c r="B15" s="12">
        <f>B13+B14</f>
        <v/>
      </c>
      <c r="C15" s="13" t="inlineStr">
        <is>
          <t>absence + presenteeism</t>
        </is>
      </c>
    </row>
    <row r="16">
      <c r="A16" s="5" t="inlineStr">
        <is>
          <t>Working days lost per year</t>
        </is>
      </c>
      <c r="B16" s="14">
        <f>B5*(B8+B9)*12</f>
        <v/>
      </c>
      <c r="C16" s="7" t="inlineStr">
        <is>
          <t>headcount × days lost per month × 12</t>
        </is>
      </c>
    </row>
    <row r="17">
      <c r="A17" s="5" t="inlineStr">
        <is>
          <t>Cost per employee per year</t>
        </is>
      </c>
      <c r="B17" s="10">
        <f>B15/B5</f>
        <v/>
      </c>
      <c r="C17" s="7" t="inlineStr">
        <is>
          <t>total / headcount</t>
        </is>
      </c>
    </row>
    <row r="18">
      <c r="A18" s="5" t="inlineStr">
        <is>
          <t>FTE equivalent</t>
        </is>
      </c>
      <c r="B18" s="15">
        <f>B16/B7</f>
        <v/>
      </c>
      <c r="C18" s="7" t="inlineStr">
        <is>
          <t>days lost / working days per year</t>
        </is>
      </c>
    </row>
    <row r="19">
      <c r="A19" s="5" t="inlineStr">
        <is>
          <t>Share of annual payroll</t>
        </is>
      </c>
      <c r="B19" s="16">
        <f>B15/(B5*B6*12)</f>
        <v/>
      </c>
      <c r="C19" s="7" t="inlineStr">
        <is>
          <t>total / (headcount × salary × 12)</t>
        </is>
      </c>
    </row>
    <row r="21">
      <c r="A21" s="17" t="inlineStr">
        <is>
          <t>An estimate for a board discussion, not an audit. We make no assumption about how much the cost will fall once a support programme is in place.</t>
        </is>
      </c>
    </row>
    <row r="23">
      <c r="A23" s="7" t="inlineStr">
        <is>
          <t>Prepared by Mindgram · mindgram.com/en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26" customHeight="1">
      <c r="A1" s="1" t="inlineStr">
        <is>
          <t>Assumptions and sources</t>
        </is>
      </c>
    </row>
    <row r="3" ht="30" customHeight="1">
      <c r="A3" s="18" t="inlineStr">
        <is>
          <t>Where the default figures come from</t>
        </is>
      </c>
      <c r="B3" s="19" t="inlineStr">
        <is>
          <t>Polish Productivity Study 2026 – Mindgram and Experience Institute. CAWI, 16 June – 3 July 2026, n = 2,302 working Poles aged 18–65, 7 sectors. Tools: DASS-21 (mental health) and WPAI (productivity loss).</t>
        </is>
      </c>
    </row>
    <row r="4" ht="60" customHeight="1">
      <c r="A4" s="18" t="inlineStr">
        <is>
          <t>1.0 + 2.6 days lost</t>
        </is>
      </c>
      <c r="B4" s="19" t="inlineStr">
        <is>
          <t>The equivalent of working days lost each month to reduced mental health: the excess over people with no symptoms (all DASS-21 subscales within the norm). 3.6 days per person in total: about 1.0 day of absence and 2.6 days of presenteeism. WPAI (self-assessment, last 7 days), data weighted by age and sex, Mindgram’s own calculation.</t>
        </is>
      </c>
    </row>
    <row r="5" ht="45" customHeight="1">
      <c r="A5" s="18" t="inlineStr">
        <is>
          <t>PLN 7,447 salary</t>
        </is>
      </c>
      <c r="B5" s="19" t="inlineStr">
        <is>
          <t>The GUS median gross salary for January 2026 (PLN 7,447.16), which gives about PLN 355 per working day. It excludes employer on-costs: the full cost is about 20% higher, so the estimate errs on the low side. Replace it with your own average.</t>
        </is>
      </c>
    </row>
    <row r="6" ht="30" customHeight="1">
      <c r="A6" s="18" t="inlineStr">
        <is>
          <t>252 working days</t>
        </is>
      </c>
      <c r="B6" s="19" t="inlineStr">
        <is>
          <t>The same number of working days per year as in the board calculator at mindgram.com. Enter your own figure if you count differently.</t>
        </is>
      </c>
    </row>
    <row r="7" ht="45" customHeight="1">
      <c r="A7" s="18" t="inlineStr">
        <is>
          <t>What presenteeism is</t>
        </is>
      </c>
      <c r="B7" s="19" t="inlineStr">
        <is>
          <t>Coming to work despite illness, overload or a mental health crisis, and getting less done. The employee shows up in the records but isn’t working at full capacity. Presenteeism doesn’t appear in sick-leave statistics, so most companies don’t count it.</t>
        </is>
      </c>
    </row>
    <row r="8" ht="60" customHeight="1">
      <c r="A8" s="18" t="inlineStr">
        <is>
          <t>How the sheet calculates</t>
        </is>
      </c>
      <c r="B8" s="19" t="inlineStr">
        <is>
          <t>Daily cost = salary × 12 / working days. Absence = headcount × days lost to absence × 12 × daily cost. Presenteeism = headcount × days lost to presenteeism × 12 × daily cost. FTE = days lost / working days per year. It is the same calculation as the board calculator: with 1,000 people and the default values, 43,200 days and about PLN 15.3M a year.</t>
        </is>
      </c>
    </row>
    <row r="9" ht="60" customHeight="1">
      <c r="A9" s="18" t="inlineStr">
        <is>
          <t>Caveat</t>
        </is>
      </c>
      <c r="B9" s="19" t="inlineStr">
        <is>
          <t>This is an estimate for a board discussion, not an audit. The study figures are employees’ self-assessments and averages for the whole sample – your company may differ. Valuing work by the human capital method (value of a working day = salary) gives an upper bound. The sheet does not forecast how much the cost will fall after any programme is introduced.</t>
        </is>
      </c>
    </row>
    <row r="10" ht="18" customHeight="1">
      <c r="A10" s="18" t="inlineStr">
        <is>
          <t>More about the study</t>
        </is>
      </c>
      <c r="B10" s="20" t="inlineStr">
        <is>
          <t>https://mindgram.com/en/for-hr/reports/polish-productivity-study-2026</t>
        </is>
      </c>
    </row>
    <row r="11" ht="18" customHeight="1">
      <c r="A11" s="18" t="inlineStr">
        <is>
          <t>The method step by step</t>
        </is>
      </c>
      <c r="B11" s="20" t="inlineStr">
        <is>
          <t>https://mindgram.com/en/methodology/</t>
        </is>
      </c>
    </row>
    <row r="13">
      <c r="A13" s="7" t="inlineStr">
        <is>
          <t>Prepared by Mindgram · mindgram.com/en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Mindgram</dc:creator>
  <dc:title xmlns:dc="http://purl.org/dc/elements/1.1/">Spreadsheet: the cost of presenteeism and absence in your company</dc:title>
  <dc:language xmlns:dc="http://purl.org/dc/elements/1.1/">en</dc:language>
  <dcterms:created xmlns:dcterms="http://purl.org/dc/terms/" xmlns:xsi="http://www.w3.org/2001/XMLSchema-instance" xsi:type="dcterms:W3CDTF">2026-10-21T16:38:11Z</dcterms:created>
  <dcterms:modified xmlns:dcterms="http://purl.org/dc/terms/" xmlns:xsi="http://www.w3.org/2001/XMLSchema-instance" xsi:type="dcterms:W3CDTF">2026-10-21T16:38:11Z</dcterms:modified>
</cp:coreProperties>
</file>